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600" windowHeight="9732"/>
  </bookViews>
  <sheets>
    <sheet name="Welfare" sheetId="1" r:id="rId1"/>
    <sheet name="external data" sheetId="2" r:id="rId2"/>
    <sheet name="Sheet3" sheetId="3" r:id="rId3"/>
  </sheets>
  <calcPr calcId="152511"/>
</workbook>
</file>

<file path=xl/calcChain.xml><?xml version="1.0" encoding="utf-8"?>
<calcChain xmlns="http://schemas.openxmlformats.org/spreadsheetml/2006/main">
  <c r="F19" i="1" l="1"/>
  <c r="F21" i="1" l="1"/>
  <c r="E63" i="1" s="1"/>
  <c r="F55" i="1" l="1"/>
  <c r="F41" i="1"/>
  <c r="F33" i="1"/>
  <c r="F58" i="1" l="1"/>
  <c r="F34" i="1"/>
  <c r="F59" i="1" l="1"/>
  <c r="F60" i="1" s="1"/>
  <c r="E64" i="1" s="1"/>
  <c r="F65" i="1" s="1"/>
  <c r="F35" i="1"/>
  <c r="E69" i="1" l="1"/>
  <c r="F70" i="1" s="1"/>
</calcChain>
</file>

<file path=xl/sharedStrings.xml><?xml version="1.0" encoding="utf-8"?>
<sst xmlns="http://schemas.openxmlformats.org/spreadsheetml/2006/main" count="68" uniqueCount="67">
  <si>
    <t xml:space="preserve">Name: </t>
  </si>
  <si>
    <t>SSN:</t>
  </si>
  <si>
    <t xml:space="preserve">Date: </t>
  </si>
  <si>
    <t>I. PROCESS OF ESTABLISHING INCOME (RESOURCE) GUIDELINE</t>
  </si>
  <si>
    <t>CALCULATE MONTLY HOUSING ADJUSTIMENT</t>
  </si>
  <si>
    <t>(County Housing Index) X ($306)</t>
  </si>
  <si>
    <t>Derive Annualized Guideline VIA Formula</t>
  </si>
  <si>
    <t>[(1.75 X poverty level) + Line 1] X 12</t>
  </si>
  <si>
    <t xml:space="preserve">II.  PROCESS OF ESTABLISHING ELIGIBLITY
(Step 1): </t>
  </si>
  <si>
    <t>CONSIDERATION OF RESOURCES / ASSETS</t>
  </si>
  <si>
    <t xml:space="preserve">Equity value of primary residence MINUS $60,000 (homestead
exemption): PLUS entire equity value of other real property </t>
  </si>
  <si>
    <t>Equity value of recreational and leisure equipment</t>
  </si>
  <si>
    <t>equity value of motor vehilces in excess of $5,000</t>
  </si>
  <si>
    <t>Cash in excess of one-half month's gross income</t>
  </si>
  <si>
    <t>Household goods and personal property beyond that wich can  
reasonably be considered to be essential for everyday living and 
self support</t>
  </si>
  <si>
    <t>One time gains (lump Sum Settlements, inheritances, winnings, etc.)</t>
  </si>
  <si>
    <t>Total lines 3 through 10 (equals estimate of net assets / resources)</t>
  </si>
  <si>
    <t>Subtract $5,000</t>
  </si>
  <si>
    <t xml:space="preserve">Balance equals adjusted resources / assets </t>
  </si>
  <si>
    <t>(Step 2):</t>
  </si>
  <si>
    <t>DERIVE TOTAL MONTHLY INCOME</t>
  </si>
  <si>
    <t>Gross Salary, Wages, Commissions and bonuses</t>
  </si>
  <si>
    <t>Self-employment income</t>
  </si>
  <si>
    <t>Pension, social security, and VA disablilty insurance payments</t>
  </si>
  <si>
    <t>Annuities and/or trust income</t>
  </si>
  <si>
    <t>Interest, dividends, rents, royalties, and investment gains</t>
  </si>
  <si>
    <t>Unemployment compensation and/or strike benefits</t>
  </si>
  <si>
    <t>Workers compensation benefits</t>
  </si>
  <si>
    <t>Alimony and child support</t>
  </si>
  <si>
    <t>School grants and stipends (excluding grants for books &amp; tuition)</t>
  </si>
  <si>
    <t>Total lines 14 through 22 (equals unadjusted gross montly income)</t>
  </si>
  <si>
    <t>add adjusted resources / assets from line 13</t>
  </si>
  <si>
    <r>
      <t xml:space="preserve">Compute gross annual income [(12 X line 23) </t>
    </r>
    <r>
      <rPr>
        <u/>
        <sz val="11"/>
        <color theme="1"/>
        <rFont val="Calibri"/>
        <family val="2"/>
        <scheme val="minor"/>
      </rPr>
      <t xml:space="preserve">                       </t>
    </r>
    <r>
      <rPr>
        <sz val="11"/>
        <color theme="1"/>
        <rFont val="Calibri"/>
        <family val="2"/>
        <scheme val="minor"/>
      </rPr>
      <t>+ line 24
=</t>
    </r>
    <r>
      <rPr>
        <u/>
        <sz val="11"/>
        <color theme="1"/>
        <rFont val="Calibri"/>
        <family val="2"/>
        <scheme val="minor"/>
      </rPr>
      <t xml:space="preserve">                                       </t>
    </r>
    <r>
      <rPr>
        <sz val="11"/>
        <color theme="1"/>
        <rFont val="Calibri"/>
        <family val="2"/>
        <scheme val="minor"/>
      </rPr>
      <t>]</t>
    </r>
  </si>
  <si>
    <t>(Compare line 25 to line 2. If line 25 is less, individual is income eligible, if line 25 is greater, individual is not income eligible, regardless of outcome, continue to next page.)</t>
  </si>
  <si>
    <t>III. PROCESS OF ESTABLISHING ABLITY TO PAY (CO-PAYMENT)
(STEP 1):</t>
  </si>
  <si>
    <t>CALCULATE MONTHLY EXPENSES</t>
  </si>
  <si>
    <t>Income taxes and contributions to social security, medicare, etc</t>
  </si>
  <si>
    <t>Contributions to standard retirment programs</t>
  </si>
  <si>
    <t>total of lines 26 and 27 (equals total deductions)</t>
  </si>
  <si>
    <t>Actual rent paid or scheduled principal and intereste payments for a 
personal residence plus property taxes and homeowners insurance 
costs</t>
  </si>
  <si>
    <t>Child care expenses related to work schedules</t>
  </si>
  <si>
    <r>
      <t>Basic</t>
    </r>
    <r>
      <rPr>
        <sz val="11"/>
        <color theme="1"/>
        <rFont val="Calibri"/>
        <family val="2"/>
        <scheme val="minor"/>
      </rPr>
      <t xml:space="preserve"> auto expenses, gasoline, and upkeep</t>
    </r>
  </si>
  <si>
    <t>Monthly health or medical installment payments</t>
  </si>
  <si>
    <t>Customary monthly expenses for medicine and medical care</t>
  </si>
  <si>
    <t>Court-ordered child support and alimony payments</t>
  </si>
  <si>
    <t>Other expenses (including clothing and installment debt for 
necessary household items)</t>
  </si>
  <si>
    <t>Total of lines 29 through 39 (equals total basic monthly expenses)</t>
  </si>
  <si>
    <t>CALCULATE MONTHLY DISCRETIONARY INCOME &amp; DEBT LOAD</t>
  </si>
  <si>
    <t>Line 23 - Line 28 - Line 40</t>
  </si>
  <si>
    <t>Line 41 X %50 (Equals one-half of decretionary income)</t>
  </si>
  <si>
    <t>CALCULATE HOUSEHOLDS ABLITY TO PAY</t>
  </si>
  <si>
    <t>Enter amount of adjusted assets / resources from line 13</t>
  </si>
  <si>
    <t>Enter household's debt load from line 43</t>
  </si>
  <si>
    <t>Total of lines 44 and 45 (equals total ablity to pay and constitutes the
household's share of hospital bill)</t>
  </si>
  <si>
    <t>(Step 3):</t>
  </si>
  <si>
    <t>CALCULATE COUNTY'S SHARE</t>
  </si>
  <si>
    <t>Enter the hospital charges computed according to SDCL 28-13-29</t>
  </si>
  <si>
    <t>Enter the household's share from line 46</t>
  </si>
  <si>
    <t>subtract line 48 from line 47 (equals county's obligation)</t>
  </si>
  <si>
    <t xml:space="preserve"> </t>
  </si>
  <si>
    <t xml:space="preserve">Personal assets, savings, CD's, stocks, securities, notes due, cash
value of life insurance, judgments receivable, and monetary gifts. </t>
  </si>
  <si>
    <t xml:space="preserve">Equity value of business property, include real estate, equipment, 
and inventory. </t>
  </si>
  <si>
    <r>
      <t>Employee paid ins: Health$</t>
    </r>
    <r>
      <rPr>
        <u/>
        <sz val="11"/>
        <color theme="1"/>
        <rFont val="Calibri"/>
        <family val="2"/>
        <scheme val="minor"/>
      </rPr>
      <t xml:space="preserve">                    </t>
    </r>
    <r>
      <rPr>
        <sz val="11"/>
        <color theme="1"/>
        <rFont val="Calibri"/>
        <family val="2"/>
        <scheme val="minor"/>
      </rPr>
      <t xml:space="preserve"> Life$</t>
    </r>
    <r>
      <rPr>
        <u/>
        <sz val="11"/>
        <color theme="1"/>
        <rFont val="Calibri"/>
        <family val="2"/>
        <scheme val="minor"/>
      </rPr>
      <t xml:space="preserve">                </t>
    </r>
    <r>
      <rPr>
        <sz val="11"/>
        <color theme="1"/>
        <rFont val="Calibri"/>
        <family val="2"/>
        <scheme val="minor"/>
      </rPr>
      <t>, Auto$</t>
    </r>
    <r>
      <rPr>
        <u/>
        <sz val="11"/>
        <color theme="1"/>
        <rFont val="Calibri"/>
        <family val="2"/>
        <scheme val="minor"/>
      </rPr>
      <t xml:space="preserve">               .</t>
    </r>
  </si>
  <si>
    <r>
      <t xml:space="preserve">Automobile installment payments pertaining to </t>
    </r>
    <r>
      <rPr>
        <b/>
        <sz val="11"/>
        <color theme="1"/>
        <rFont val="Calibri"/>
        <family val="2"/>
        <scheme val="minor"/>
      </rPr>
      <t>one</t>
    </r>
    <r>
      <rPr>
        <sz val="11"/>
        <color theme="1"/>
        <rFont val="Calibri"/>
        <family val="2"/>
        <scheme val="minor"/>
      </rPr>
      <t xml:space="preserve"> vehicle</t>
    </r>
  </si>
  <si>
    <t>Line 42 X 44.96 (equals the amount of debt which can be amortized
over 60 months at %12 annual interest per dollar of payment</t>
  </si>
  <si>
    <r>
      <t xml:space="preserve">Grocery expenses (maximum allowance under the Thrifty Food Plan 
</t>
    </r>
    <r>
      <rPr>
        <b/>
        <sz val="11"/>
        <color theme="1"/>
        <rFont val="Calibri"/>
        <family val="2"/>
        <scheme val="minor"/>
      </rPr>
      <t>Plus</t>
    </r>
    <r>
      <rPr>
        <sz val="11"/>
        <color theme="1"/>
        <rFont val="Calibri"/>
        <family val="2"/>
        <scheme val="minor"/>
      </rPr>
      <t xml:space="preserve"> household supplies and toiletries)</t>
    </r>
  </si>
  <si>
    <t>All Utilites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</si>
</sst>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0"/>
    <numFmt numFmtId="165" formatCode="&quot;$&quot;#,##0.00"/>
  </numFmts>
  <fonts count="6"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u/>
      <sz val="11"/>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36">
    <xf numFmtId="0" fontId="0" fillId="0" borderId="0" xfId="0"/>
    <xf numFmtId="0" fontId="0" fillId="0" borderId="0" xfId="0" applyAlignment="1"/>
    <xf numFmtId="0" fontId="0" fillId="0" borderId="2" xfId="0" applyBorder="1"/>
    <xf numFmtId="0" fontId="0" fillId="2" borderId="2" xfId="0" applyFill="1" applyBorder="1"/>
    <xf numFmtId="0" fontId="3" fillId="0" borderId="0" xfId="0" applyFont="1" applyAlignment="1">
      <alignment wrapText="1"/>
    </xf>
    <xf numFmtId="0" fontId="3" fillId="0" borderId="0" xfId="0" applyFont="1" applyAlignment="1"/>
    <xf numFmtId="164" fontId="4" fillId="0" borderId="1" xfId="0" applyNumberFormat="1" applyFont="1" applyBorder="1" applyAlignment="1">
      <alignment horizontal="left"/>
    </xf>
    <xf numFmtId="14" fontId="4" fillId="0" borderId="1" xfId="0" applyNumberFormat="1" applyFont="1" applyBorder="1" applyAlignment="1">
      <alignment horizontal="left"/>
    </xf>
    <xf numFmtId="0" fontId="4" fillId="0" borderId="1" xfId="0" applyFont="1" applyBorder="1" applyAlignment="1">
      <alignment horizontal="center"/>
    </xf>
    <xf numFmtId="0" fontId="3" fillId="0" borderId="0" xfId="0" applyFont="1" applyAlignment="1">
      <alignment horizontal="right"/>
    </xf>
    <xf numFmtId="165" fontId="0" fillId="2" borderId="2" xfId="0" applyNumberFormat="1" applyFill="1" applyBorder="1"/>
    <xf numFmtId="165" fontId="0" fillId="0" borderId="2" xfId="0" applyNumberFormat="1" applyBorder="1"/>
    <xf numFmtId="165" fontId="0" fillId="3" borderId="2" xfId="0" applyNumberFormat="1" applyFill="1" applyBorder="1"/>
    <xf numFmtId="0" fontId="3" fillId="0" borderId="2" xfId="0" applyFont="1" applyBorder="1" applyAlignment="1">
      <alignment horizontal="center" wrapText="1"/>
    </xf>
    <xf numFmtId="0" fontId="3" fillId="2" borderId="2" xfId="0" applyFont="1" applyFill="1" applyBorder="1" applyAlignment="1">
      <alignment horizontal="center"/>
    </xf>
    <xf numFmtId="0" fontId="0" fillId="0" borderId="2" xfId="0" applyFill="1" applyBorder="1"/>
    <xf numFmtId="0" fontId="0" fillId="3" borderId="0" xfId="0" applyFill="1"/>
    <xf numFmtId="2" fontId="0" fillId="2" borderId="2" xfId="0" applyNumberFormat="1" applyFill="1" applyBorder="1"/>
    <xf numFmtId="165" fontId="3" fillId="2" borderId="2" xfId="0" applyNumberFormat="1" applyFont="1" applyFill="1" applyBorder="1" applyAlignment="1">
      <alignment horizontal="center"/>
    </xf>
    <xf numFmtId="0" fontId="3" fillId="0" borderId="2" xfId="0" applyFont="1" applyBorder="1" applyAlignment="1">
      <alignment horizontal="center"/>
    </xf>
    <xf numFmtId="0" fontId="0" fillId="3" borderId="2" xfId="0" applyFill="1" applyBorder="1"/>
    <xf numFmtId="0" fontId="0" fillId="0" borderId="2" xfId="0" applyBorder="1" applyAlignment="1">
      <alignment horizontal="left"/>
    </xf>
    <xf numFmtId="0" fontId="0" fillId="0" borderId="2" xfId="0" applyBorder="1" applyAlignment="1">
      <alignment horizontal="left" wrapText="1"/>
    </xf>
    <xf numFmtId="0" fontId="3" fillId="0" borderId="2" xfId="0" applyFont="1" applyBorder="1" applyAlignment="1">
      <alignment horizontal="center"/>
    </xf>
    <xf numFmtId="0" fontId="1" fillId="0" borderId="2" xfId="0" applyFont="1" applyBorder="1" applyAlignment="1">
      <alignment horizontal="left"/>
    </xf>
    <xf numFmtId="0" fontId="2" fillId="0" borderId="2" xfId="0" applyFont="1" applyBorder="1" applyAlignment="1">
      <alignment horizontal="center"/>
    </xf>
    <xf numFmtId="0" fontId="3" fillId="0" borderId="6" xfId="0" applyFont="1" applyBorder="1" applyAlignment="1">
      <alignment horizontal="center"/>
    </xf>
    <xf numFmtId="0" fontId="3" fillId="0" borderId="0" xfId="0" applyFont="1" applyBorder="1" applyAlignment="1">
      <alignment horizontal="center" wrapText="1"/>
    </xf>
    <xf numFmtId="0" fontId="3" fillId="0" borderId="0" xfId="0" applyFont="1" applyBorder="1" applyAlignment="1">
      <alignment horizontal="center"/>
    </xf>
    <xf numFmtId="0" fontId="0" fillId="0" borderId="3"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3" fillId="0" borderId="2" xfId="0" applyFont="1" applyBorder="1" applyAlignment="1">
      <alignment horizontal="center" wrapText="1"/>
    </xf>
    <xf numFmtId="0" fontId="0" fillId="0" borderId="2" xfId="0" applyBorder="1" applyAlignment="1">
      <alignment horizontal="center"/>
    </xf>
    <xf numFmtId="0" fontId="1" fillId="0" borderId="2" xfId="0" applyFont="1" applyBorder="1" applyAlignment="1">
      <alignment horizontal="center"/>
    </xf>
    <xf numFmtId="0" fontId="0" fillId="0" borderId="2"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tabSelected="1" topLeftCell="A31" zoomScaleNormal="100" workbookViewId="0">
      <selection activeCell="B46" sqref="B46:D46"/>
    </sheetView>
  </sheetViews>
  <sheetFormatPr defaultRowHeight="14.4" x14ac:dyDescent="0.3"/>
  <cols>
    <col min="2" max="2" width="40.88671875" customWidth="1"/>
    <col min="4" max="4" width="11.109375" bestFit="1" customWidth="1"/>
    <col min="5" max="5" width="10.6640625" customWidth="1"/>
    <col min="6" max="6" width="17.5546875" customWidth="1"/>
  </cols>
  <sheetData>
    <row r="1" spans="1:9" ht="18.75" x14ac:dyDescent="0.3">
      <c r="A1" s="9" t="s">
        <v>0</v>
      </c>
      <c r="B1" s="8"/>
      <c r="C1" s="9" t="s">
        <v>1</v>
      </c>
      <c r="D1" s="6"/>
      <c r="E1" s="9" t="s">
        <v>2</v>
      </c>
      <c r="F1" s="7"/>
    </row>
    <row r="3" spans="1:9" ht="18.75" x14ac:dyDescent="0.3">
      <c r="A3" s="23" t="s">
        <v>3</v>
      </c>
      <c r="B3" s="23"/>
      <c r="C3" s="23"/>
      <c r="D3" s="23"/>
      <c r="E3" s="23"/>
      <c r="F3" s="23"/>
      <c r="G3" s="5"/>
      <c r="H3" s="5"/>
      <c r="I3" s="5"/>
    </row>
    <row r="4" spans="1:9" ht="15" x14ac:dyDescent="0.25">
      <c r="A4" s="2">
        <v>1</v>
      </c>
      <c r="B4" s="21" t="s">
        <v>4</v>
      </c>
      <c r="C4" s="21"/>
      <c r="D4" s="21"/>
      <c r="E4" s="3"/>
      <c r="F4" s="3"/>
    </row>
    <row r="5" spans="1:9" ht="15" x14ac:dyDescent="0.25">
      <c r="A5" s="2"/>
      <c r="B5" s="21" t="s">
        <v>5</v>
      </c>
      <c r="C5" s="21"/>
      <c r="D5" s="21"/>
      <c r="E5" s="2"/>
      <c r="F5" s="3"/>
    </row>
    <row r="6" spans="1:9" ht="15" x14ac:dyDescent="0.25">
      <c r="A6" s="2">
        <v>2</v>
      </c>
      <c r="B6" s="21" t="s">
        <v>6</v>
      </c>
      <c r="C6" s="21"/>
      <c r="D6" s="21"/>
      <c r="E6" s="3"/>
      <c r="F6" s="3"/>
    </row>
    <row r="7" spans="1:9" ht="15" x14ac:dyDescent="0.25">
      <c r="A7" s="2"/>
      <c r="B7" s="21" t="s">
        <v>7</v>
      </c>
      <c r="C7" s="21"/>
      <c r="D7" s="21"/>
      <c r="E7" s="3"/>
      <c r="F7" s="2"/>
    </row>
    <row r="8" spans="1:9" ht="15" x14ac:dyDescent="0.25">
      <c r="A8" s="2"/>
      <c r="B8" s="33"/>
      <c r="C8" s="33"/>
      <c r="D8" s="33"/>
      <c r="E8" s="2"/>
      <c r="F8" s="2"/>
    </row>
    <row r="9" spans="1:9" ht="35.25" customHeight="1" x14ac:dyDescent="0.3">
      <c r="A9" s="32" t="s">
        <v>8</v>
      </c>
      <c r="B9" s="32"/>
      <c r="C9" s="32"/>
      <c r="D9" s="32"/>
      <c r="E9" s="32"/>
      <c r="F9" s="32"/>
      <c r="G9" s="4"/>
      <c r="H9" s="4"/>
      <c r="I9" s="4"/>
    </row>
    <row r="10" spans="1:9" ht="15" x14ac:dyDescent="0.25">
      <c r="A10" s="2"/>
      <c r="B10" s="34" t="s">
        <v>9</v>
      </c>
      <c r="C10" s="34"/>
      <c r="D10" s="34"/>
      <c r="E10" s="10"/>
      <c r="F10" s="10"/>
    </row>
    <row r="11" spans="1:9" ht="30.75" customHeight="1" x14ac:dyDescent="0.25">
      <c r="A11" s="2">
        <v>3</v>
      </c>
      <c r="B11" s="35" t="s">
        <v>10</v>
      </c>
      <c r="C11" s="35"/>
      <c r="D11" s="35"/>
      <c r="E11" s="11">
        <v>0</v>
      </c>
      <c r="F11" s="10"/>
    </row>
    <row r="12" spans="1:9" ht="15" x14ac:dyDescent="0.25">
      <c r="A12" s="2">
        <v>4</v>
      </c>
      <c r="B12" s="21" t="s">
        <v>11</v>
      </c>
      <c r="C12" s="21"/>
      <c r="D12" s="21"/>
      <c r="E12" s="11">
        <v>0</v>
      </c>
      <c r="F12" s="10"/>
    </row>
    <row r="13" spans="1:9" ht="15" x14ac:dyDescent="0.25">
      <c r="A13" s="2">
        <v>5</v>
      </c>
      <c r="B13" s="21" t="s">
        <v>12</v>
      </c>
      <c r="C13" s="21"/>
      <c r="D13" s="21"/>
      <c r="E13" s="11">
        <v>0</v>
      </c>
      <c r="F13" s="10"/>
    </row>
    <row r="14" spans="1:9" ht="30" customHeight="1" x14ac:dyDescent="0.25">
      <c r="A14" s="2">
        <v>6</v>
      </c>
      <c r="B14" s="22" t="s">
        <v>13</v>
      </c>
      <c r="C14" s="22"/>
      <c r="D14" s="22"/>
      <c r="E14" s="11">
        <v>0</v>
      </c>
      <c r="F14" s="10"/>
    </row>
    <row r="15" spans="1:9" ht="32.25" customHeight="1" x14ac:dyDescent="0.25">
      <c r="A15" s="2">
        <v>7</v>
      </c>
      <c r="B15" s="22" t="s">
        <v>60</v>
      </c>
      <c r="C15" s="22"/>
      <c r="D15" s="22"/>
      <c r="E15" s="11">
        <v>0</v>
      </c>
      <c r="F15" s="10"/>
    </row>
    <row r="16" spans="1:9" ht="30.75" customHeight="1" x14ac:dyDescent="0.25">
      <c r="A16" s="2">
        <v>8</v>
      </c>
      <c r="B16" s="22" t="s">
        <v>61</v>
      </c>
      <c r="C16" s="22"/>
      <c r="D16" s="22"/>
      <c r="E16" s="11">
        <v>0</v>
      </c>
      <c r="F16" s="10"/>
    </row>
    <row r="17" spans="1:6" ht="44.25" customHeight="1" x14ac:dyDescent="0.25">
      <c r="A17" s="2">
        <v>9</v>
      </c>
      <c r="B17" s="22" t="s">
        <v>14</v>
      </c>
      <c r="C17" s="22"/>
      <c r="D17" s="22"/>
      <c r="E17" s="11">
        <v>0</v>
      </c>
      <c r="F17" s="10"/>
    </row>
    <row r="18" spans="1:6" ht="15" x14ac:dyDescent="0.25">
      <c r="A18" s="2">
        <v>10</v>
      </c>
      <c r="B18" s="21" t="s">
        <v>15</v>
      </c>
      <c r="C18" s="21"/>
      <c r="D18" s="21"/>
      <c r="E18" s="12">
        <v>0</v>
      </c>
      <c r="F18" s="10"/>
    </row>
    <row r="19" spans="1:6" ht="15" x14ac:dyDescent="0.25">
      <c r="A19" s="2">
        <v>11</v>
      </c>
      <c r="B19" s="21" t="s">
        <v>16</v>
      </c>
      <c r="C19" s="21"/>
      <c r="D19" s="21"/>
      <c r="E19" s="10"/>
      <c r="F19" s="11">
        <f>SUM(E11:E18)</f>
        <v>0</v>
      </c>
    </row>
    <row r="20" spans="1:6" ht="15" x14ac:dyDescent="0.25">
      <c r="A20" s="2">
        <v>12</v>
      </c>
      <c r="B20" s="21" t="s">
        <v>17</v>
      </c>
      <c r="C20" s="21"/>
      <c r="D20" s="21"/>
      <c r="E20" s="10"/>
      <c r="F20" s="11">
        <v>-5000</v>
      </c>
    </row>
    <row r="21" spans="1:6" ht="15" x14ac:dyDescent="0.25">
      <c r="A21" s="2">
        <v>13</v>
      </c>
      <c r="B21" s="29" t="s">
        <v>18</v>
      </c>
      <c r="C21" s="30"/>
      <c r="D21" s="31"/>
      <c r="E21" s="10"/>
      <c r="F21" s="11">
        <f>IF(SUM(F19:F20)&lt;=0,0,SUM(F19:F20))</f>
        <v>0</v>
      </c>
    </row>
    <row r="22" spans="1:6" ht="18.75" x14ac:dyDescent="0.3">
      <c r="A22" s="26" t="s">
        <v>19</v>
      </c>
      <c r="B22" s="26"/>
      <c r="C22" s="26"/>
      <c r="D22" s="26"/>
      <c r="E22" s="26"/>
      <c r="F22" s="26"/>
    </row>
    <row r="23" spans="1:6" ht="18.75" x14ac:dyDescent="0.3">
      <c r="A23" s="2"/>
      <c r="B23" s="23" t="s">
        <v>20</v>
      </c>
      <c r="C23" s="23"/>
      <c r="D23" s="23"/>
      <c r="E23" s="3"/>
      <c r="F23" s="3"/>
    </row>
    <row r="24" spans="1:6" ht="15" x14ac:dyDescent="0.25">
      <c r="A24" s="2">
        <v>14</v>
      </c>
      <c r="B24" s="21" t="s">
        <v>21</v>
      </c>
      <c r="C24" s="21"/>
      <c r="D24" s="21"/>
      <c r="E24" s="2">
        <v>0</v>
      </c>
      <c r="F24" s="3"/>
    </row>
    <row r="25" spans="1:6" ht="15" x14ac:dyDescent="0.25">
      <c r="A25" s="2">
        <v>15</v>
      </c>
      <c r="B25" s="21" t="s">
        <v>22</v>
      </c>
      <c r="C25" s="21"/>
      <c r="D25" s="21"/>
      <c r="E25" s="2">
        <v>0</v>
      </c>
      <c r="F25" s="3"/>
    </row>
    <row r="26" spans="1:6" ht="15" x14ac:dyDescent="0.25">
      <c r="A26" s="2">
        <v>16</v>
      </c>
      <c r="B26" s="21" t="s">
        <v>23</v>
      </c>
      <c r="C26" s="21"/>
      <c r="D26" s="21"/>
      <c r="E26" s="2">
        <v>0</v>
      </c>
      <c r="F26" s="3"/>
    </row>
    <row r="27" spans="1:6" ht="15" x14ac:dyDescent="0.25">
      <c r="A27" s="2">
        <v>17</v>
      </c>
      <c r="B27" s="21" t="s">
        <v>24</v>
      </c>
      <c r="C27" s="21"/>
      <c r="D27" s="21"/>
      <c r="E27" s="2">
        <v>0</v>
      </c>
      <c r="F27" s="3"/>
    </row>
    <row r="28" spans="1:6" ht="15" x14ac:dyDescent="0.25">
      <c r="A28" s="2">
        <v>18</v>
      </c>
      <c r="B28" s="21" t="s">
        <v>25</v>
      </c>
      <c r="C28" s="21"/>
      <c r="D28" s="21"/>
      <c r="E28" s="2">
        <v>0</v>
      </c>
      <c r="F28" s="3"/>
    </row>
    <row r="29" spans="1:6" ht="15" x14ac:dyDescent="0.25">
      <c r="A29" s="2">
        <v>19</v>
      </c>
      <c r="B29" s="21" t="s">
        <v>26</v>
      </c>
      <c r="C29" s="21"/>
      <c r="D29" s="21"/>
      <c r="E29" s="2">
        <v>0</v>
      </c>
      <c r="F29" s="3"/>
    </row>
    <row r="30" spans="1:6" ht="15" x14ac:dyDescent="0.25">
      <c r="A30" s="2">
        <v>20</v>
      </c>
      <c r="B30" s="21" t="s">
        <v>27</v>
      </c>
      <c r="C30" s="21"/>
      <c r="D30" s="21"/>
      <c r="E30" s="2">
        <v>0</v>
      </c>
      <c r="F30" s="3"/>
    </row>
    <row r="31" spans="1:6" ht="15" x14ac:dyDescent="0.25">
      <c r="A31" s="2">
        <v>21</v>
      </c>
      <c r="B31" s="21" t="s">
        <v>28</v>
      </c>
      <c r="C31" s="21"/>
      <c r="D31" s="21"/>
      <c r="E31" s="2">
        <v>0</v>
      </c>
      <c r="F31" s="3"/>
    </row>
    <row r="32" spans="1:6" ht="15" x14ac:dyDescent="0.25">
      <c r="A32" s="2">
        <v>22</v>
      </c>
      <c r="B32" s="21" t="s">
        <v>29</v>
      </c>
      <c r="C32" s="21"/>
      <c r="D32" s="21"/>
      <c r="E32" s="2">
        <v>0</v>
      </c>
      <c r="F32" s="3"/>
    </row>
    <row r="33" spans="1:6" ht="15" x14ac:dyDescent="0.25">
      <c r="A33" s="2">
        <v>23</v>
      </c>
      <c r="B33" s="21" t="s">
        <v>30</v>
      </c>
      <c r="C33" s="21"/>
      <c r="D33" s="21"/>
      <c r="E33" s="3"/>
      <c r="F33" s="20">
        <f>SUM(E24:E32)</f>
        <v>0</v>
      </c>
    </row>
    <row r="34" spans="1:6" ht="15" x14ac:dyDescent="0.25">
      <c r="A34" s="2">
        <v>24</v>
      </c>
      <c r="B34" s="21" t="s">
        <v>31</v>
      </c>
      <c r="C34" s="21"/>
      <c r="D34" s="21"/>
      <c r="E34" s="3"/>
      <c r="F34" s="12">
        <f>F21</f>
        <v>0</v>
      </c>
    </row>
    <row r="35" spans="1:6" ht="29.25" customHeight="1" x14ac:dyDescent="0.25">
      <c r="A35" s="2">
        <v>25</v>
      </c>
      <c r="B35" s="22" t="s">
        <v>32</v>
      </c>
      <c r="C35" s="21"/>
      <c r="D35" s="21"/>
      <c r="E35" s="3"/>
      <c r="F35" s="11">
        <f>(12*F33)+F34</f>
        <v>0</v>
      </c>
    </row>
    <row r="36" spans="1:6" ht="30" customHeight="1" x14ac:dyDescent="0.25">
      <c r="A36" s="22" t="s">
        <v>33</v>
      </c>
      <c r="B36" s="21"/>
      <c r="C36" s="21"/>
      <c r="D36" s="21"/>
      <c r="E36" s="21"/>
      <c r="F36" s="21"/>
    </row>
    <row r="37" spans="1:6" ht="39" customHeight="1" x14ac:dyDescent="0.3">
      <c r="A37" s="27" t="s">
        <v>34</v>
      </c>
      <c r="B37" s="28"/>
      <c r="C37" s="28"/>
      <c r="D37" s="28"/>
      <c r="E37" s="28"/>
      <c r="F37" s="28"/>
    </row>
    <row r="38" spans="1:6" ht="18.75" x14ac:dyDescent="0.3">
      <c r="A38" s="13"/>
      <c r="B38" s="23" t="s">
        <v>35</v>
      </c>
      <c r="C38" s="23"/>
      <c r="D38" s="23"/>
      <c r="E38" s="18"/>
      <c r="F38" s="18"/>
    </row>
    <row r="39" spans="1:6" ht="15" x14ac:dyDescent="0.25">
      <c r="A39" s="15">
        <v>26</v>
      </c>
      <c r="B39" s="21" t="s">
        <v>36</v>
      </c>
      <c r="C39" s="21"/>
      <c r="D39" s="21"/>
      <c r="E39" s="11">
        <v>0</v>
      </c>
      <c r="F39" s="10"/>
    </row>
    <row r="40" spans="1:6" ht="15" x14ac:dyDescent="0.25">
      <c r="A40" s="15">
        <v>27</v>
      </c>
      <c r="B40" s="21" t="s">
        <v>37</v>
      </c>
      <c r="C40" s="21"/>
      <c r="D40" s="21"/>
      <c r="E40" s="11">
        <v>0</v>
      </c>
      <c r="F40" s="10"/>
    </row>
    <row r="41" spans="1:6" ht="15" x14ac:dyDescent="0.25">
      <c r="A41" s="15">
        <v>28</v>
      </c>
      <c r="B41" s="21" t="s">
        <v>38</v>
      </c>
      <c r="C41" s="21"/>
      <c r="D41" s="21"/>
      <c r="E41" s="10"/>
      <c r="F41" s="11">
        <f>SUM(E39:E40)</f>
        <v>0</v>
      </c>
    </row>
    <row r="42" spans="1:6" ht="15" x14ac:dyDescent="0.25">
      <c r="B42" s="1"/>
      <c r="E42" s="16"/>
      <c r="F42" s="16"/>
    </row>
    <row r="43" spans="1:6" ht="18.75" x14ac:dyDescent="0.3">
      <c r="A43" s="2"/>
      <c r="B43" s="23" t="s">
        <v>35</v>
      </c>
      <c r="C43" s="23"/>
      <c r="D43" s="23"/>
      <c r="E43" s="10"/>
      <c r="F43" s="10"/>
    </row>
    <row r="44" spans="1:6" ht="45" customHeight="1" x14ac:dyDescent="0.25">
      <c r="A44" s="2">
        <v>29</v>
      </c>
      <c r="B44" s="22" t="s">
        <v>39</v>
      </c>
      <c r="C44" s="21"/>
      <c r="D44" s="21"/>
      <c r="E44" s="11">
        <v>0</v>
      </c>
      <c r="F44" s="10"/>
    </row>
    <row r="45" spans="1:6" ht="15" x14ac:dyDescent="0.25">
      <c r="A45" s="2">
        <v>30</v>
      </c>
      <c r="B45" s="21" t="s">
        <v>66</v>
      </c>
      <c r="C45" s="21"/>
      <c r="D45" s="21"/>
      <c r="E45" s="11">
        <v>0</v>
      </c>
      <c r="F45" s="10"/>
    </row>
    <row r="46" spans="1:6" ht="15" x14ac:dyDescent="0.25">
      <c r="A46" s="2">
        <v>31</v>
      </c>
      <c r="B46" s="21" t="s">
        <v>40</v>
      </c>
      <c r="C46" s="21"/>
      <c r="D46" s="21"/>
      <c r="E46" s="11">
        <v>0</v>
      </c>
      <c r="F46" s="10"/>
    </row>
    <row r="47" spans="1:6" ht="30" customHeight="1" x14ac:dyDescent="0.25">
      <c r="A47" s="2">
        <v>32</v>
      </c>
      <c r="B47" s="22" t="s">
        <v>65</v>
      </c>
      <c r="C47" s="21"/>
      <c r="D47" s="21"/>
      <c r="E47" s="11">
        <v>0</v>
      </c>
      <c r="F47" s="10"/>
    </row>
    <row r="48" spans="1:6" ht="15" x14ac:dyDescent="0.25">
      <c r="A48" s="2">
        <v>33</v>
      </c>
      <c r="B48" s="24" t="s">
        <v>41</v>
      </c>
      <c r="C48" s="24"/>
      <c r="D48" s="24"/>
      <c r="E48" s="11">
        <v>0</v>
      </c>
      <c r="F48" s="10"/>
    </row>
    <row r="49" spans="1:6" ht="15" x14ac:dyDescent="0.25">
      <c r="A49" s="2">
        <v>34</v>
      </c>
      <c r="B49" s="21" t="s">
        <v>62</v>
      </c>
      <c r="C49" s="21"/>
      <c r="D49" s="21"/>
      <c r="E49" s="11">
        <v>0</v>
      </c>
      <c r="F49" s="10"/>
    </row>
    <row r="50" spans="1:6" ht="15" x14ac:dyDescent="0.25">
      <c r="A50" s="2">
        <v>35</v>
      </c>
      <c r="B50" s="21" t="s">
        <v>42</v>
      </c>
      <c r="C50" s="21"/>
      <c r="D50" s="21"/>
      <c r="E50" s="11">
        <v>0</v>
      </c>
      <c r="F50" s="10"/>
    </row>
    <row r="51" spans="1:6" ht="15" x14ac:dyDescent="0.25">
      <c r="A51" s="2">
        <v>36</v>
      </c>
      <c r="B51" s="21" t="s">
        <v>43</v>
      </c>
      <c r="C51" s="21"/>
      <c r="D51" s="21"/>
      <c r="E51" s="11">
        <v>0</v>
      </c>
      <c r="F51" s="10"/>
    </row>
    <row r="52" spans="1:6" ht="15" x14ac:dyDescent="0.25">
      <c r="A52" s="2">
        <v>37</v>
      </c>
      <c r="B52" s="21" t="s">
        <v>44</v>
      </c>
      <c r="C52" s="21"/>
      <c r="D52" s="21"/>
      <c r="E52" s="11">
        <v>0</v>
      </c>
      <c r="F52" s="10"/>
    </row>
    <row r="53" spans="1:6" x14ac:dyDescent="0.3">
      <c r="A53" s="2">
        <v>38</v>
      </c>
      <c r="B53" s="21" t="s">
        <v>63</v>
      </c>
      <c r="C53" s="21"/>
      <c r="D53" s="21"/>
      <c r="E53" s="11">
        <v>0</v>
      </c>
      <c r="F53" s="10"/>
    </row>
    <row r="54" spans="1:6" ht="30.75" customHeight="1" x14ac:dyDescent="0.3">
      <c r="A54" s="2">
        <v>39</v>
      </c>
      <c r="B54" s="22" t="s">
        <v>45</v>
      </c>
      <c r="C54" s="21"/>
      <c r="D54" s="21"/>
      <c r="E54" s="11">
        <v>0</v>
      </c>
      <c r="F54" s="10"/>
    </row>
    <row r="55" spans="1:6" x14ac:dyDescent="0.3">
      <c r="A55" s="2">
        <v>40</v>
      </c>
      <c r="B55" s="21" t="s">
        <v>46</v>
      </c>
      <c r="C55" s="21"/>
      <c r="D55" s="21"/>
      <c r="E55" s="10"/>
      <c r="F55" s="11">
        <f>SUM(E44:E54)</f>
        <v>0</v>
      </c>
    </row>
    <row r="57" spans="1:6" ht="15.6" x14ac:dyDescent="0.3">
      <c r="A57" s="2"/>
      <c r="B57" s="25" t="s">
        <v>47</v>
      </c>
      <c r="C57" s="25"/>
      <c r="D57" s="25"/>
      <c r="E57" s="17"/>
      <c r="F57" s="17"/>
    </row>
    <row r="58" spans="1:6" x14ac:dyDescent="0.3">
      <c r="A58" s="2">
        <v>41</v>
      </c>
      <c r="B58" s="21" t="s">
        <v>48</v>
      </c>
      <c r="C58" s="21"/>
      <c r="D58" s="21"/>
      <c r="E58" s="17"/>
      <c r="F58" s="12">
        <f>F33-F41-F55</f>
        <v>0</v>
      </c>
    </row>
    <row r="59" spans="1:6" x14ac:dyDescent="0.3">
      <c r="A59" s="2">
        <v>42</v>
      </c>
      <c r="B59" s="21" t="s">
        <v>49</v>
      </c>
      <c r="C59" s="21"/>
      <c r="D59" s="21"/>
      <c r="E59" s="17"/>
      <c r="F59" s="12">
        <f>F58*0.5</f>
        <v>0</v>
      </c>
    </row>
    <row r="60" spans="1:6" ht="29.25" customHeight="1" x14ac:dyDescent="0.3">
      <c r="A60" s="2">
        <v>43</v>
      </c>
      <c r="B60" s="22" t="s">
        <v>64</v>
      </c>
      <c r="C60" s="21"/>
      <c r="D60" s="21"/>
      <c r="E60" s="17"/>
      <c r="F60" s="11">
        <f>F59*44.96</f>
        <v>0</v>
      </c>
    </row>
    <row r="61" spans="1:6" ht="18" x14ac:dyDescent="0.35">
      <c r="A61" s="26" t="s">
        <v>59</v>
      </c>
      <c r="B61" s="26"/>
      <c r="C61" s="26"/>
      <c r="D61" s="26"/>
      <c r="E61" s="26"/>
      <c r="F61" s="26"/>
    </row>
    <row r="62" spans="1:6" ht="18" x14ac:dyDescent="0.35">
      <c r="A62" s="19"/>
      <c r="B62" s="23" t="s">
        <v>50</v>
      </c>
      <c r="C62" s="23"/>
      <c r="D62" s="23"/>
      <c r="E62" s="14"/>
      <c r="F62" s="14"/>
    </row>
    <row r="63" spans="1:6" x14ac:dyDescent="0.3">
      <c r="A63" s="15">
        <v>44</v>
      </c>
      <c r="B63" s="21" t="s">
        <v>51</v>
      </c>
      <c r="C63" s="21"/>
      <c r="D63" s="21"/>
      <c r="E63" s="11">
        <f>IF(SUM(F21)&lt;0,0,SUM(F21))</f>
        <v>0</v>
      </c>
      <c r="F63" s="3"/>
    </row>
    <row r="64" spans="1:6" x14ac:dyDescent="0.3">
      <c r="A64" s="15">
        <v>45</v>
      </c>
      <c r="B64" s="21" t="s">
        <v>52</v>
      </c>
      <c r="C64" s="21"/>
      <c r="D64" s="21"/>
      <c r="E64" s="11">
        <f>F60</f>
        <v>0</v>
      </c>
      <c r="F64" s="3"/>
    </row>
    <row r="65" spans="1:6" ht="29.25" customHeight="1" x14ac:dyDescent="0.3">
      <c r="A65" s="15">
        <v>46</v>
      </c>
      <c r="B65" s="22" t="s">
        <v>53</v>
      </c>
      <c r="C65" s="21"/>
      <c r="D65" s="21"/>
      <c r="E65" s="3"/>
      <c r="F65" s="11">
        <f>IF(SUM(E63:E64)&lt;=0,0,SUM(E63:E64))</f>
        <v>0</v>
      </c>
    </row>
    <row r="66" spans="1:6" ht="18" x14ac:dyDescent="0.35">
      <c r="A66" s="23" t="s">
        <v>54</v>
      </c>
      <c r="B66" s="23"/>
      <c r="C66" s="23"/>
      <c r="D66" s="23"/>
      <c r="E66" s="23"/>
      <c r="F66" s="23"/>
    </row>
    <row r="67" spans="1:6" ht="18" x14ac:dyDescent="0.35">
      <c r="A67" s="2"/>
      <c r="B67" s="23" t="s">
        <v>55</v>
      </c>
      <c r="C67" s="23"/>
      <c r="D67" s="23"/>
      <c r="E67" s="3"/>
      <c r="F67" s="3"/>
    </row>
    <row r="68" spans="1:6" x14ac:dyDescent="0.3">
      <c r="A68" s="2">
        <v>47</v>
      </c>
      <c r="B68" s="21" t="s">
        <v>56</v>
      </c>
      <c r="C68" s="21"/>
      <c r="D68" s="21"/>
      <c r="E68" s="11">
        <v>0</v>
      </c>
      <c r="F68" s="3"/>
    </row>
    <row r="69" spans="1:6" x14ac:dyDescent="0.3">
      <c r="A69" s="2">
        <v>48</v>
      </c>
      <c r="B69" s="21" t="s">
        <v>57</v>
      </c>
      <c r="C69" s="21"/>
      <c r="D69" s="21"/>
      <c r="E69" s="11">
        <f>F65</f>
        <v>0</v>
      </c>
      <c r="F69" s="3"/>
    </row>
    <row r="70" spans="1:6" x14ac:dyDescent="0.3">
      <c r="A70" s="2">
        <v>49</v>
      </c>
      <c r="B70" s="21" t="s">
        <v>58</v>
      </c>
      <c r="C70" s="21"/>
      <c r="D70" s="21"/>
      <c r="E70" s="3"/>
      <c r="F70" s="11">
        <f>E68-E69</f>
        <v>0</v>
      </c>
    </row>
  </sheetData>
  <mergeCells count="66">
    <mergeCell ref="B4:D4"/>
    <mergeCell ref="B16:D16"/>
    <mergeCell ref="B17:D17"/>
    <mergeCell ref="B5:D5"/>
    <mergeCell ref="B6:D6"/>
    <mergeCell ref="B7:D7"/>
    <mergeCell ref="B8:D8"/>
    <mergeCell ref="B10:D10"/>
    <mergeCell ref="B11:D11"/>
    <mergeCell ref="B32:D32"/>
    <mergeCell ref="A22:F22"/>
    <mergeCell ref="A3:F3"/>
    <mergeCell ref="B23:D23"/>
    <mergeCell ref="B24:D24"/>
    <mergeCell ref="B25:D25"/>
    <mergeCell ref="B26:D26"/>
    <mergeCell ref="B18:D18"/>
    <mergeCell ref="B19:D19"/>
    <mergeCell ref="B20:D20"/>
    <mergeCell ref="B21:D21"/>
    <mergeCell ref="A9:F9"/>
    <mergeCell ref="B12:D12"/>
    <mergeCell ref="B13:D13"/>
    <mergeCell ref="B14:D14"/>
    <mergeCell ref="B15:D15"/>
    <mergeCell ref="B27:D27"/>
    <mergeCell ref="B28:D28"/>
    <mergeCell ref="B29:D29"/>
    <mergeCell ref="B30:D30"/>
    <mergeCell ref="B31:D31"/>
    <mergeCell ref="B46:D46"/>
    <mergeCell ref="B33:D33"/>
    <mergeCell ref="B34:D34"/>
    <mergeCell ref="B35:D35"/>
    <mergeCell ref="A36:F36"/>
    <mergeCell ref="A37:F37"/>
    <mergeCell ref="B40:D40"/>
    <mergeCell ref="B41:D41"/>
    <mergeCell ref="B38:D38"/>
    <mergeCell ref="B44:D44"/>
    <mergeCell ref="B45:D45"/>
    <mergeCell ref="B39:D39"/>
    <mergeCell ref="B43:D43"/>
    <mergeCell ref="B60:D60"/>
    <mergeCell ref="A61:F61"/>
    <mergeCell ref="B63:D63"/>
    <mergeCell ref="B64:D64"/>
    <mergeCell ref="B59:D59"/>
    <mergeCell ref="B58:D58"/>
    <mergeCell ref="B47:D47"/>
    <mergeCell ref="B48:D48"/>
    <mergeCell ref="B49:D49"/>
    <mergeCell ref="B50:D50"/>
    <mergeCell ref="B51:D51"/>
    <mergeCell ref="B52:D52"/>
    <mergeCell ref="B53:D53"/>
    <mergeCell ref="B54:D54"/>
    <mergeCell ref="B55:D55"/>
    <mergeCell ref="B57:D57"/>
    <mergeCell ref="B69:D69"/>
    <mergeCell ref="B70:D70"/>
    <mergeCell ref="B65:D65"/>
    <mergeCell ref="B62:D62"/>
    <mergeCell ref="A66:F66"/>
    <mergeCell ref="B67:D67"/>
    <mergeCell ref="B68:D68"/>
  </mergeCells>
  <pageMargins left="0.2" right="0.2"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Welfare</vt:lpstr>
      <vt:lpstr>external data</vt:lpstr>
      <vt:lpstr>Sheet3</vt:lpstr>
    </vt:vector>
  </TitlesOfParts>
  <Company>Brown County Data Processing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Merkel</dc:creator>
  <cp:lastModifiedBy>Kris-Dell</cp:lastModifiedBy>
  <cp:lastPrinted>2015-06-05T14:41:59Z</cp:lastPrinted>
  <dcterms:created xsi:type="dcterms:W3CDTF">2014-02-18T14:51:24Z</dcterms:created>
  <dcterms:modified xsi:type="dcterms:W3CDTF">2015-09-22T19:57:35Z</dcterms:modified>
</cp:coreProperties>
</file>